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cova2725860\Desktop\Zverejnovanie na webove sidlo\1. kolo MS\"/>
    </mc:Choice>
  </mc:AlternateContent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I13" i="2" s="1"/>
  <c r="I24" i="2"/>
  <c r="G25" i="2"/>
  <c r="I25" i="2" s="1"/>
  <c r="I23" i="2" l="1"/>
  <c r="I22" i="2"/>
  <c r="I21" i="2"/>
  <c r="I20" i="2"/>
  <c r="I19" i="2"/>
  <c r="I18" i="2"/>
  <c r="I17" i="2"/>
  <c r="I16" i="2"/>
  <c r="G15" i="2"/>
  <c r="I15" i="2" s="1"/>
  <c r="G14" i="2"/>
  <c r="I14" i="2" s="1"/>
  <c r="G12" i="2"/>
  <c r="I12" i="2" s="1"/>
  <c r="G11" i="2"/>
  <c r="I11" i="2" s="1"/>
  <c r="I10" i="2"/>
  <c r="H10" i="2"/>
  <c r="H26" i="2" s="1"/>
  <c r="G9" i="2"/>
  <c r="I9" i="2" s="1"/>
  <c r="G8" i="2"/>
  <c r="I8" i="2" s="1"/>
  <c r="G7" i="2"/>
  <c r="I6" i="2"/>
  <c r="I5" i="2"/>
  <c r="I4" i="2"/>
  <c r="I7" i="2" l="1"/>
  <c r="I26" i="2" s="1"/>
  <c r="G26" i="2"/>
</calcChain>
</file>

<file path=xl/sharedStrings.xml><?xml version="1.0" encoding="utf-8"?>
<sst xmlns="http://schemas.openxmlformats.org/spreadsheetml/2006/main" count="147" uniqueCount="120">
  <si>
    <t>P.č.</t>
  </si>
  <si>
    <t>kód ŽoNFP</t>
  </si>
  <si>
    <t>Názov projektu</t>
  </si>
  <si>
    <t>Názov Žiadateľa</t>
  </si>
  <si>
    <t>Obec</t>
  </si>
  <si>
    <t>Kraj</t>
  </si>
  <si>
    <t>Žiadané výdavky</t>
  </si>
  <si>
    <t>COV</t>
  </si>
  <si>
    <t>NFP</t>
  </si>
  <si>
    <t>EFRR</t>
  </si>
  <si>
    <t>Prešovský</t>
  </si>
  <si>
    <t>Košický</t>
  </si>
  <si>
    <t>NFP312060B243</t>
  </si>
  <si>
    <t>Nadstavba MŠ Kružlová</t>
  </si>
  <si>
    <t>Obec Kružlová</t>
  </si>
  <si>
    <t>Kružlová</t>
  </si>
  <si>
    <t>NFP312060B708</t>
  </si>
  <si>
    <t>Výstavba predškolského zariadneia na ulici Poľnej v obci Parchovany</t>
  </si>
  <si>
    <t>Obec Parchovany</t>
  </si>
  <si>
    <t>Parchovany</t>
  </si>
  <si>
    <t>NFP312060A900</t>
  </si>
  <si>
    <t>Výstavba MŠ na Zámočníckej ulici v Medzilaborciach</t>
  </si>
  <si>
    <t>Mesto Medzilaborce</t>
  </si>
  <si>
    <t>Medzilaborce</t>
  </si>
  <si>
    <t>NFP312060A910</t>
  </si>
  <si>
    <t>Rozšírenie kapacity materskej školy Varhaňovce</t>
  </si>
  <si>
    <t>Obec Varhaňovce</t>
  </si>
  <si>
    <t>NFP312060B025</t>
  </si>
  <si>
    <t>Rekonštrukcia, prístavba a modernizácia Základnej školy a Materskej školy Kuzmice</t>
  </si>
  <si>
    <t>Obec Kuzmice</t>
  </si>
  <si>
    <t>Kuzmice</t>
  </si>
  <si>
    <t>NFP312060B623</t>
  </si>
  <si>
    <t>Rekonštrukcia, dostavba a nadstavba MŠ Drahňov</t>
  </si>
  <si>
    <t>Obec Drahňov</t>
  </si>
  <si>
    <t>Drahňov</t>
  </si>
  <si>
    <t>NFP312060B653</t>
  </si>
  <si>
    <t>Rekonštrukcia materskej škôlky v obci Chmeľov</t>
  </si>
  <si>
    <t>Obec Chmeľov</t>
  </si>
  <si>
    <t>Chmeľov</t>
  </si>
  <si>
    <t>NFP312060B656</t>
  </si>
  <si>
    <t>INTENZIFIKÁCIA MŠ SAČUROV VYTVORENÍM DVOCH TRIED, REKONŠTRUKCIOU A NADSTAVBOU</t>
  </si>
  <si>
    <t>Obec Sačurov</t>
  </si>
  <si>
    <t>Sačurov</t>
  </si>
  <si>
    <t>NFP312060B672</t>
  </si>
  <si>
    <t>MŠ pre 140 detí v obci Kecerovce</t>
  </si>
  <si>
    <t>Obec Kecerovce</t>
  </si>
  <si>
    <t>Kecerovce</t>
  </si>
  <si>
    <t>NFP312060B717</t>
  </si>
  <si>
    <t>Materská škola (4-triedna), Obec Čaklov</t>
  </si>
  <si>
    <t>Obec Čaklov</t>
  </si>
  <si>
    <t>Čaklov</t>
  </si>
  <si>
    <t>NFP312060B752</t>
  </si>
  <si>
    <t>Novostavba MŠ v obci Svinia</t>
  </si>
  <si>
    <t>Obec Svinia</t>
  </si>
  <si>
    <t>Svinia</t>
  </si>
  <si>
    <t>NFP312060B530</t>
  </si>
  <si>
    <t>Prístavba, stavebné úpravy a zateplenie obalových konštrukcií Materskej školy v Zemplínskej Teplici</t>
  </si>
  <si>
    <t>Obec Zemplínska Teplica</t>
  </si>
  <si>
    <t xml:space="preserve"> Zemplínska Teplica</t>
  </si>
  <si>
    <t>NFP312060B715</t>
  </si>
  <si>
    <t>Novostavba materskej školy v obci Hranovnica</t>
  </si>
  <si>
    <t>Obec Hranovnica</t>
  </si>
  <si>
    <t>Hranovnica</t>
  </si>
  <si>
    <t>NFP312060B753</t>
  </si>
  <si>
    <t>Stavebné úpravy materskej školy Jastrabie nad Topľou</t>
  </si>
  <si>
    <t>Obec Jastrabie nad Topľou</t>
  </si>
  <si>
    <t xml:space="preserve"> Jastrabie nad Topľou</t>
  </si>
  <si>
    <t>Spolu</t>
  </si>
  <si>
    <t>Poslali v elektronickej forme a následne požiadali o späť vzatie</t>
  </si>
  <si>
    <t>Banskobystrický</t>
  </si>
  <si>
    <t>NFP312060B641</t>
  </si>
  <si>
    <t>Stavebné úpravy Materskej škôlky Bátovce</t>
  </si>
  <si>
    <t>Obec Bátovce</t>
  </si>
  <si>
    <t>Bátovce</t>
  </si>
  <si>
    <t>Nitriansky</t>
  </si>
  <si>
    <t>NFP312060B435</t>
  </si>
  <si>
    <t>Prístavba, rekonštrukcia a rozšírenie kapacity materskej školy obce Seňa</t>
  </si>
  <si>
    <t>Obec Seňa</t>
  </si>
  <si>
    <t>Seňa</t>
  </si>
  <si>
    <t>NFP312060B652</t>
  </si>
  <si>
    <t>Zvýšenie energetickej hospodárnosti a modernizácia materskej školy v obci Benkovce</t>
  </si>
  <si>
    <t>Obec Benkovce</t>
  </si>
  <si>
    <t>Benkovce</t>
  </si>
  <si>
    <t>NFP312060B677</t>
  </si>
  <si>
    <t>Prístavba materskej školy Hraň - rozšírenie kapacity</t>
  </si>
  <si>
    <t>Obec Hraň</t>
  </si>
  <si>
    <t>Hraň</t>
  </si>
  <si>
    <t>NFP312060B691</t>
  </si>
  <si>
    <t>Rozšírenie kapacity MŠ a zníženie energetickej náročnosti MŠ na ul. ČSA v Moldave nad Bodvou</t>
  </si>
  <si>
    <t>Mesto Moldava nad Bodvou</t>
  </si>
  <si>
    <t>Moldava nad Bodvou</t>
  </si>
  <si>
    <t>NFP312060B736</t>
  </si>
  <si>
    <t>Rekonštrukcia a prístavba  materskej školy v Abranovciach</t>
  </si>
  <si>
    <t>Obec Abranovce</t>
  </si>
  <si>
    <t>Abranovce</t>
  </si>
  <si>
    <t>NFP312060B735</t>
  </si>
  <si>
    <t>Výstavba novej škôlky v obci Bzenov</t>
  </si>
  <si>
    <t>Obec Bzenov</t>
  </si>
  <si>
    <t>Bzenov</t>
  </si>
  <si>
    <t>NFP312060A935</t>
  </si>
  <si>
    <t>Materská škola - zobytnenie podkrovia</t>
  </si>
  <si>
    <t>Obec Prenčov</t>
  </si>
  <si>
    <t>Prenčov</t>
  </si>
  <si>
    <t xml:space="preserve">Kecerovce </t>
  </si>
  <si>
    <t xml:space="preserve">1.  nesplnenie podmienky  oprávnenosti z hľadiska minimálnych požiadaviek na energetickú hospodárnosť budov v zmysle zákona č. 555/2005 Z.z. o energetickej hospodárnosti budov a o zmene a doplnení niektorých zákonov a vykonávacej; 
2. nesplnenie podmienky súladu projektu s princípmi desegregácie, degetoizácie a destigmatizácie  
</t>
  </si>
  <si>
    <t>Zastavené konania v súlade s ustanovením § 20 odst.1., písm.a) na základe doručenia
 prejavu vôle žiadateľa o späť vzatí žiadosti.</t>
  </si>
  <si>
    <t>Dôvody neschválenia /zastavenia konania žiadosti o NFP</t>
  </si>
  <si>
    <t>Zastavené konania v súlade s ustanovením § 20 odst.1., písm.a) , nakoľko žiadateľ na základe výzvy sprostredkovateľského orgánu na doplnenie chýbajúcich
 náležitostí žiadosti neodstránil pochybnosti o pravdivosti a úplnosti žiadosti</t>
  </si>
  <si>
    <t xml:space="preserve">1.  nesplnenie podmienky  oprávnenosti z hľadiska minimálnych požiadaviek na energetickú hospodárnosť budov v zmysle zákona č. 555/2005 Z.z. o energetickej hospodárnosti budov a o zmene a doplnení niektorých zákonov a vykonávacej; 
2. nesplnenie podmienky súladu projektu s princípmi desegregácie, degetoizácie a destigmatizácie ;
3. nesplnenie podmienky poskytnutia príspevku z hľadiska definovania merateľných ukazovateľov projektu 
</t>
  </si>
  <si>
    <t xml:space="preserve">1.nesplnenie podmienky súladu projektu s princípmi desegregácie, degetoizácie a destigmatizácie  
</t>
  </si>
  <si>
    <t>1. nesplnenie podmienky poskytnutia príspevku z hľadiska definovania 
merateľných ukazovateľov projektu; 2.  nesplnenie podmienky  oprávnenosti z hľadiska minimálnych požiadaviek na energetickú hospodárnosť budov v zmysle zákona č. 555/2005 Z.z. o energetickej hospodárnosti budov a o zmene a doplnení niektorých zákonov a vykonávacej;</t>
  </si>
  <si>
    <t>Zastavené konania v súlade s ustanovením § 20 odst.1., písm.d) , nakoľko žiadateľ na základe výzvy sprostredkovateľského orgánu na doplnenie chýbajúcich
 náležitostí žiadosti neodstránil pochybnosti o pravdivosti a úplnosti žiadosti</t>
  </si>
  <si>
    <t xml:space="preserve">1.nesplnenie podmienky súladu projektu s princípmi desegregácie, degetoizácie a destigmatizácie;
2. nesplnenie podmienky, že hlavné aktivity projektu sú vo vecnom súlade s oprávnenými aktivitami OP ĽZ  
</t>
  </si>
  <si>
    <t>1. nesplnenie podmienky súladu projektu s princípmi desegregácie, 
degetoizácie a destigmatizácie;</t>
  </si>
  <si>
    <t xml:space="preserve">1. nesplnenie podmienky, že hlavné aktivity projektu sú vo vecnom súlade
 s oprávnenými aktivitami OP ĽZ </t>
  </si>
  <si>
    <t>1.nesplnenie podmienky, že hlavné aktivity projektu sú vo vecnom súlade 
s oprávnenými aktivitami OP ĽZ</t>
  </si>
  <si>
    <t>Zastavené konania v súlade s ustanovením § 20 odst.1., písm.d) , nakoľko žiadateľ na základe výzvy sprostredkovateľského orgánu na doplnenie chýbajúcich
 náležitostí žiadosti nepredložil žiadne vyžadované náležitosti</t>
  </si>
  <si>
    <t xml:space="preserve">1.nesplnenie podmienky súladu projektu s princípmi desegregácie,
 degetoizácie a destigmatizácie  </t>
  </si>
  <si>
    <t>Zoznam neschválených  ŽoNFP-  OPLZ-PO6-SC612-2016-1a/OPLZ-PO6-SC612-2016-1b</t>
  </si>
  <si>
    <t>Vydané rozhodnutie o neschválení podľa § 19 ods.9 písm. a) zákona o príspevku z EŠIF
 z dôvodu nesplnenia podmienok o poskytnutí NFP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</si>
</sst>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right" vertical="center"/>
    </xf>
    <xf numFmtId="165" fontId="0" fillId="4" borderId="12" xfId="0" applyNumberFormat="1" applyFill="1" applyBorder="1" applyAlignment="1">
      <alignment horizontal="right" vertical="center"/>
    </xf>
    <xf numFmtId="165" fontId="0" fillId="4" borderId="13" xfId="0" applyNumberForma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65" fontId="4" fillId="5" borderId="12" xfId="0" applyNumberFormat="1" applyFont="1" applyFill="1" applyBorder="1" applyAlignment="1">
      <alignment horizontal="right" vertical="center"/>
    </xf>
    <xf numFmtId="165" fontId="0" fillId="5" borderId="13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65" fontId="0" fillId="4" borderId="12" xfId="0" applyNumberFormat="1" applyFont="1" applyFill="1" applyBorder="1" applyAlignment="1">
      <alignment horizontal="right" vertical="center"/>
    </xf>
    <xf numFmtId="0" fontId="0" fillId="4" borderId="12" xfId="0" applyFill="1" applyBorder="1" applyAlignment="1">
      <alignment horizontal="left" wrapText="1"/>
    </xf>
    <xf numFmtId="0" fontId="0" fillId="4" borderId="12" xfId="0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165" fontId="4" fillId="4" borderId="12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165" fontId="0" fillId="0" borderId="16" xfId="0" applyNumberFormat="1" applyBorder="1" applyAlignment="1">
      <alignment horizontal="left" wrapText="1"/>
    </xf>
    <xf numFmtId="165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center" vertical="center"/>
    </xf>
    <xf numFmtId="165" fontId="0" fillId="5" borderId="13" xfId="0" applyNumberFormat="1" applyFill="1" applyBorder="1" applyAlignment="1">
      <alignment horizontal="center" vertical="center"/>
    </xf>
    <xf numFmtId="165" fontId="0" fillId="4" borderId="12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165" fontId="0" fillId="0" borderId="20" xfId="0" applyNumberForma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right" vertical="center"/>
    </xf>
    <xf numFmtId="165" fontId="0" fillId="4" borderId="23" xfId="0" applyNumberFormat="1" applyFill="1" applyBorder="1" applyAlignment="1">
      <alignment horizontal="right" vertical="center"/>
    </xf>
    <xf numFmtId="165" fontId="0" fillId="4" borderId="23" xfId="0" applyNumberFormat="1" applyFill="1" applyBorder="1" applyAlignment="1">
      <alignment horizontal="center" vertical="center"/>
    </xf>
    <xf numFmtId="165" fontId="0" fillId="0" borderId="24" xfId="0" applyNumberFormat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5" fontId="1" fillId="3" borderId="10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9" workbookViewId="0">
      <selection activeCell="I29" sqref="I29"/>
    </sheetView>
  </sheetViews>
  <sheetFormatPr defaultRowHeight="15" x14ac:dyDescent="0.25"/>
  <cols>
    <col min="1" max="1" width="11.42578125" customWidth="1"/>
    <col min="2" max="2" width="19.85546875" customWidth="1"/>
    <col min="3" max="3" width="39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21.42578125" style="1" customWidth="1"/>
    <col min="10" max="10" width="53.28515625" customWidth="1"/>
  </cols>
  <sheetData>
    <row r="1" spans="1:12" s="1" customFormat="1" ht="36" customHeight="1" thickBot="1" x14ac:dyDescent="0.3">
      <c r="A1" s="62" t="s">
        <v>118</v>
      </c>
      <c r="B1" s="63"/>
      <c r="C1" s="63"/>
      <c r="D1" s="63"/>
      <c r="E1" s="63"/>
      <c r="F1" s="63"/>
      <c r="G1" s="63"/>
      <c r="H1" s="63"/>
      <c r="I1" s="63"/>
      <c r="J1" s="64" t="s">
        <v>106</v>
      </c>
    </row>
    <row r="2" spans="1:12" s="1" customFormat="1" ht="21.75" customHeight="1" thickBot="1" x14ac:dyDescent="0.3">
      <c r="A2" s="67" t="s">
        <v>0</v>
      </c>
      <c r="B2" s="69" t="s">
        <v>1</v>
      </c>
      <c r="C2" s="64" t="s">
        <v>2</v>
      </c>
      <c r="D2" s="64" t="s">
        <v>3</v>
      </c>
      <c r="E2" s="64" t="s">
        <v>4</v>
      </c>
      <c r="F2" s="64" t="s">
        <v>5</v>
      </c>
      <c r="G2" s="71" t="s">
        <v>6</v>
      </c>
      <c r="H2" s="72"/>
      <c r="I2" s="73"/>
      <c r="J2" s="65"/>
      <c r="K2" s="2"/>
    </row>
    <row r="3" spans="1:12" s="1" customFormat="1" ht="15.75" thickBot="1" x14ac:dyDescent="0.3">
      <c r="A3" s="68"/>
      <c r="B3" s="70"/>
      <c r="C3" s="66"/>
      <c r="D3" s="66"/>
      <c r="E3" s="66"/>
      <c r="F3" s="66"/>
      <c r="G3" s="3" t="s">
        <v>7</v>
      </c>
      <c r="H3" s="4" t="s">
        <v>8</v>
      </c>
      <c r="I3" s="4" t="s">
        <v>9</v>
      </c>
      <c r="J3" s="66"/>
      <c r="K3" s="2"/>
    </row>
    <row r="4" spans="1:12" s="1" customFormat="1" ht="128.25" customHeight="1" x14ac:dyDescent="0.25">
      <c r="A4" s="47">
        <v>1</v>
      </c>
      <c r="B4" s="13" t="s">
        <v>12</v>
      </c>
      <c r="C4" s="13" t="s">
        <v>13</v>
      </c>
      <c r="D4" s="12" t="s">
        <v>14</v>
      </c>
      <c r="E4" s="6" t="s">
        <v>15</v>
      </c>
      <c r="F4" s="6" t="s">
        <v>10</v>
      </c>
      <c r="G4" s="8">
        <v>226840.07</v>
      </c>
      <c r="H4" s="9">
        <v>215498.07</v>
      </c>
      <c r="I4" s="56">
        <f t="shared" ref="I4:I15" si="0">G4*0.85</f>
        <v>192814.0595</v>
      </c>
      <c r="J4" s="41" t="s">
        <v>104</v>
      </c>
      <c r="K4" s="5"/>
      <c r="L4" s="5"/>
    </row>
    <row r="5" spans="1:12" s="18" customFormat="1" ht="45" x14ac:dyDescent="0.25">
      <c r="A5" s="47">
        <v>2</v>
      </c>
      <c r="B5" s="14" t="s">
        <v>20</v>
      </c>
      <c r="C5" s="15" t="s">
        <v>21</v>
      </c>
      <c r="D5" s="16" t="s">
        <v>22</v>
      </c>
      <c r="E5" s="16" t="s">
        <v>23</v>
      </c>
      <c r="F5" s="16" t="s">
        <v>10</v>
      </c>
      <c r="G5" s="17">
        <v>666485.07999999996</v>
      </c>
      <c r="H5" s="10">
        <v>633160.82999999996</v>
      </c>
      <c r="I5" s="57">
        <f t="shared" si="0"/>
        <v>566512.31799999997</v>
      </c>
      <c r="J5" s="41" t="s">
        <v>105</v>
      </c>
      <c r="K5" s="5"/>
      <c r="L5" s="5"/>
    </row>
    <row r="6" spans="1:12" s="1" customFormat="1" ht="69.75" customHeight="1" x14ac:dyDescent="0.25">
      <c r="A6" s="47">
        <v>3</v>
      </c>
      <c r="B6" s="11" t="s">
        <v>27</v>
      </c>
      <c r="C6" s="21" t="s">
        <v>28</v>
      </c>
      <c r="D6" s="6" t="s">
        <v>29</v>
      </c>
      <c r="E6" s="6" t="s">
        <v>30</v>
      </c>
      <c r="F6" s="6" t="s">
        <v>11</v>
      </c>
      <c r="G6" s="8">
        <v>525067.68000000005</v>
      </c>
      <c r="H6" s="10">
        <v>498814.3</v>
      </c>
      <c r="I6" s="57">
        <f t="shared" si="0"/>
        <v>446307.52800000005</v>
      </c>
      <c r="J6" s="41" t="s">
        <v>112</v>
      </c>
      <c r="K6" s="5"/>
      <c r="L6" s="5"/>
    </row>
    <row r="7" spans="1:12" s="1" customFormat="1" ht="75" x14ac:dyDescent="0.25">
      <c r="A7" s="47">
        <v>4</v>
      </c>
      <c r="B7" s="45" t="s">
        <v>31</v>
      </c>
      <c r="C7" s="21" t="s">
        <v>32</v>
      </c>
      <c r="D7" s="19" t="s">
        <v>33</v>
      </c>
      <c r="E7" s="6" t="s">
        <v>34</v>
      </c>
      <c r="F7" s="6" t="s">
        <v>11</v>
      </c>
      <c r="G7" s="8">
        <f>H7/95*100</f>
        <v>756108.9578947369</v>
      </c>
      <c r="H7" s="10">
        <v>718303.51</v>
      </c>
      <c r="I7" s="57">
        <f t="shared" si="0"/>
        <v>642692.61421052634</v>
      </c>
      <c r="J7" s="41" t="s">
        <v>107</v>
      </c>
      <c r="K7" s="5"/>
      <c r="L7" s="5"/>
    </row>
    <row r="8" spans="1:12" s="1" customFormat="1" ht="168.75" customHeight="1" x14ac:dyDescent="0.25">
      <c r="A8" s="47">
        <v>5</v>
      </c>
      <c r="B8" s="19" t="s">
        <v>35</v>
      </c>
      <c r="C8" s="44" t="s">
        <v>36</v>
      </c>
      <c r="D8" s="6" t="s">
        <v>37</v>
      </c>
      <c r="E8" s="6" t="s">
        <v>38</v>
      </c>
      <c r="F8" s="6" t="s">
        <v>10</v>
      </c>
      <c r="G8" s="8">
        <f>H8/95*100</f>
        <v>186636.78947368421</v>
      </c>
      <c r="H8" s="9">
        <v>177304.95</v>
      </c>
      <c r="I8" s="56">
        <f t="shared" si="0"/>
        <v>158641.27105263158</v>
      </c>
      <c r="J8" s="40" t="s">
        <v>108</v>
      </c>
      <c r="K8" s="5"/>
    </row>
    <row r="9" spans="1:12" s="1" customFormat="1" ht="69.75" customHeight="1" x14ac:dyDescent="0.25">
      <c r="A9" s="47">
        <v>6</v>
      </c>
      <c r="B9" s="45" t="s">
        <v>39</v>
      </c>
      <c r="C9" s="22" t="s">
        <v>40</v>
      </c>
      <c r="D9" s="6" t="s">
        <v>41</v>
      </c>
      <c r="E9" s="6" t="s">
        <v>42</v>
      </c>
      <c r="F9" s="6" t="s">
        <v>10</v>
      </c>
      <c r="G9" s="8">
        <f>H9/95*100</f>
        <v>493497.2947368421</v>
      </c>
      <c r="H9" s="9">
        <v>468822.43</v>
      </c>
      <c r="I9" s="56">
        <f t="shared" si="0"/>
        <v>419472.70052631578</v>
      </c>
      <c r="J9" s="41" t="s">
        <v>113</v>
      </c>
      <c r="K9" s="5"/>
    </row>
    <row r="10" spans="1:12" s="18" customFormat="1" ht="70.5" customHeight="1" x14ac:dyDescent="0.25">
      <c r="A10" s="48">
        <v>7</v>
      </c>
      <c r="B10" s="23" t="s">
        <v>43</v>
      </c>
      <c r="C10" s="24" t="s">
        <v>44</v>
      </c>
      <c r="D10" s="24" t="s">
        <v>45</v>
      </c>
      <c r="E10" s="24" t="s">
        <v>46</v>
      </c>
      <c r="F10" s="24" t="s">
        <v>11</v>
      </c>
      <c r="G10" s="25">
        <v>1021896.15</v>
      </c>
      <c r="H10" s="26">
        <f>G10*0.95</f>
        <v>970801.34250000003</v>
      </c>
      <c r="I10" s="58">
        <f t="shared" si="0"/>
        <v>868611.72750000004</v>
      </c>
      <c r="J10" s="41" t="s">
        <v>105</v>
      </c>
      <c r="K10" s="5"/>
    </row>
    <row r="11" spans="1:12" s="1" customFormat="1" ht="63.75" customHeight="1" x14ac:dyDescent="0.25">
      <c r="A11" s="47">
        <v>8</v>
      </c>
      <c r="B11" s="45" t="s">
        <v>47</v>
      </c>
      <c r="C11" s="7" t="s">
        <v>48</v>
      </c>
      <c r="D11" s="6" t="s">
        <v>49</v>
      </c>
      <c r="E11" s="6" t="s">
        <v>50</v>
      </c>
      <c r="F11" s="6" t="s">
        <v>10</v>
      </c>
      <c r="G11" s="8">
        <f>H11/95*100</f>
        <v>545378.34736842103</v>
      </c>
      <c r="H11" s="10">
        <v>518109.43</v>
      </c>
      <c r="I11" s="57">
        <f t="shared" si="0"/>
        <v>463571.59526315785</v>
      </c>
      <c r="J11" s="41" t="s">
        <v>114</v>
      </c>
      <c r="K11" s="5"/>
    </row>
    <row r="12" spans="1:12" s="1" customFormat="1" ht="50.25" customHeight="1" x14ac:dyDescent="0.25">
      <c r="A12" s="47">
        <v>9</v>
      </c>
      <c r="B12" s="19" t="s">
        <v>51</v>
      </c>
      <c r="C12" s="6" t="s">
        <v>52</v>
      </c>
      <c r="D12" s="6" t="s">
        <v>53</v>
      </c>
      <c r="E12" s="6" t="s">
        <v>54</v>
      </c>
      <c r="F12" s="6" t="s">
        <v>10</v>
      </c>
      <c r="G12" s="8">
        <f>H12/95*100</f>
        <v>779734.72631578939</v>
      </c>
      <c r="H12" s="9">
        <v>740747.99</v>
      </c>
      <c r="I12" s="56">
        <f t="shared" si="0"/>
        <v>662774.51736842096</v>
      </c>
      <c r="J12" s="41" t="s">
        <v>109</v>
      </c>
      <c r="K12" s="5"/>
    </row>
    <row r="13" spans="1:12" s="1" customFormat="1" ht="82.5" customHeight="1" x14ac:dyDescent="0.25">
      <c r="A13" s="47">
        <v>10</v>
      </c>
      <c r="B13" s="45" t="s">
        <v>55</v>
      </c>
      <c r="C13" s="7" t="s">
        <v>56</v>
      </c>
      <c r="D13" s="27" t="s">
        <v>57</v>
      </c>
      <c r="E13" s="7" t="s">
        <v>58</v>
      </c>
      <c r="F13" s="55" t="s">
        <v>11</v>
      </c>
      <c r="G13" s="8">
        <f t="shared" ref="G13" si="1">H13/95*100</f>
        <v>327300</v>
      </c>
      <c r="H13" s="9">
        <v>310935</v>
      </c>
      <c r="I13" s="56">
        <f t="shared" si="0"/>
        <v>278205</v>
      </c>
      <c r="J13" s="41" t="s">
        <v>112</v>
      </c>
      <c r="K13" s="5"/>
    </row>
    <row r="14" spans="1:12" s="1" customFormat="1" ht="45" x14ac:dyDescent="0.25">
      <c r="A14" s="47">
        <v>11</v>
      </c>
      <c r="B14" s="45" t="s">
        <v>59</v>
      </c>
      <c r="C14" s="27" t="s">
        <v>60</v>
      </c>
      <c r="D14" s="6" t="s">
        <v>61</v>
      </c>
      <c r="E14" s="6" t="s">
        <v>62</v>
      </c>
      <c r="F14" s="6" t="s">
        <v>10</v>
      </c>
      <c r="G14" s="20">
        <f>H14/95*100</f>
        <v>643200</v>
      </c>
      <c r="H14" s="9">
        <v>611040</v>
      </c>
      <c r="I14" s="56">
        <f t="shared" si="0"/>
        <v>546720</v>
      </c>
      <c r="J14" s="41" t="s">
        <v>109</v>
      </c>
      <c r="K14" s="5"/>
    </row>
    <row r="15" spans="1:12" s="18" customFormat="1" ht="45" x14ac:dyDescent="0.25">
      <c r="A15" s="47">
        <v>12</v>
      </c>
      <c r="B15" s="46" t="s">
        <v>63</v>
      </c>
      <c r="C15" s="28" t="s">
        <v>64</v>
      </c>
      <c r="D15" s="28" t="s">
        <v>65</v>
      </c>
      <c r="E15" s="28" t="s">
        <v>66</v>
      </c>
      <c r="F15" s="16" t="s">
        <v>10</v>
      </c>
      <c r="G15" s="17">
        <f>H15/95*100</f>
        <v>28917.831578947367</v>
      </c>
      <c r="H15" s="10">
        <v>27471.94</v>
      </c>
      <c r="I15" s="57">
        <f t="shared" si="0"/>
        <v>24580.156842105262</v>
      </c>
      <c r="J15" s="41" t="s">
        <v>109</v>
      </c>
      <c r="K15" s="5"/>
    </row>
    <row r="16" spans="1:12" s="29" customFormat="1" ht="115.5" customHeight="1" x14ac:dyDescent="0.25">
      <c r="A16" s="47">
        <v>13</v>
      </c>
      <c r="B16" s="13" t="s">
        <v>70</v>
      </c>
      <c r="C16" s="38" t="s">
        <v>71</v>
      </c>
      <c r="D16" s="6" t="s">
        <v>72</v>
      </c>
      <c r="E16" s="6" t="s">
        <v>73</v>
      </c>
      <c r="F16" s="6" t="s">
        <v>74</v>
      </c>
      <c r="G16" s="33">
        <v>91049.831578947356</v>
      </c>
      <c r="H16" s="33">
        <v>86497.34</v>
      </c>
      <c r="I16" s="59">
        <f t="shared" ref="I16:I23" si="2">H16/95*85</f>
        <v>77392.356842105262</v>
      </c>
      <c r="J16" s="42" t="s">
        <v>110</v>
      </c>
    </row>
    <row r="17" spans="1:11" s="29" customFormat="1" ht="92.25" customHeight="1" x14ac:dyDescent="0.25">
      <c r="A17" s="47">
        <v>14</v>
      </c>
      <c r="B17" s="45" t="s">
        <v>75</v>
      </c>
      <c r="C17" s="35" t="s">
        <v>76</v>
      </c>
      <c r="D17" s="6" t="s">
        <v>77</v>
      </c>
      <c r="E17" s="6" t="s">
        <v>78</v>
      </c>
      <c r="F17" s="6" t="s">
        <v>11</v>
      </c>
      <c r="G17" s="33">
        <v>472368.4</v>
      </c>
      <c r="H17" s="33">
        <v>448749.98</v>
      </c>
      <c r="I17" s="59">
        <f t="shared" si="2"/>
        <v>401513.14</v>
      </c>
      <c r="J17" s="42" t="s">
        <v>111</v>
      </c>
    </row>
    <row r="18" spans="1:11" s="29" customFormat="1" ht="85.5" customHeight="1" x14ac:dyDescent="0.25">
      <c r="A18" s="47">
        <v>15</v>
      </c>
      <c r="B18" s="45" t="s">
        <v>79</v>
      </c>
      <c r="C18" s="34" t="s">
        <v>80</v>
      </c>
      <c r="D18" s="6" t="s">
        <v>81</v>
      </c>
      <c r="E18" s="6" t="s">
        <v>82</v>
      </c>
      <c r="F18" s="6" t="s">
        <v>10</v>
      </c>
      <c r="G18" s="33">
        <v>117716.27368421052</v>
      </c>
      <c r="H18" s="33">
        <v>111830.46</v>
      </c>
      <c r="I18" s="59">
        <f t="shared" si="2"/>
        <v>100058.83263157895</v>
      </c>
      <c r="J18" s="42" t="s">
        <v>111</v>
      </c>
    </row>
    <row r="19" spans="1:11" s="29" customFormat="1" ht="45" x14ac:dyDescent="0.25">
      <c r="A19" s="47">
        <v>16</v>
      </c>
      <c r="B19" s="46" t="s">
        <v>83</v>
      </c>
      <c r="C19" s="36" t="s">
        <v>84</v>
      </c>
      <c r="D19" s="16" t="s">
        <v>85</v>
      </c>
      <c r="E19" s="16" t="s">
        <v>86</v>
      </c>
      <c r="F19" s="16" t="s">
        <v>11</v>
      </c>
      <c r="G19" s="37">
        <v>204409.37</v>
      </c>
      <c r="H19" s="33">
        <v>194188.9</v>
      </c>
      <c r="I19" s="59">
        <f t="shared" si="2"/>
        <v>173747.96315789473</v>
      </c>
      <c r="J19" s="42" t="s">
        <v>105</v>
      </c>
    </row>
    <row r="20" spans="1:11" s="29" customFormat="1" ht="63" customHeight="1" x14ac:dyDescent="0.25">
      <c r="A20" s="47">
        <v>17</v>
      </c>
      <c r="B20" s="45" t="s">
        <v>87</v>
      </c>
      <c r="C20" s="35" t="s">
        <v>88</v>
      </c>
      <c r="D20" s="7" t="s">
        <v>89</v>
      </c>
      <c r="E20" s="7" t="s">
        <v>90</v>
      </c>
      <c r="F20" s="6" t="s">
        <v>11</v>
      </c>
      <c r="G20" s="33">
        <v>224129.28421052633</v>
      </c>
      <c r="H20" s="33">
        <v>212922.82</v>
      </c>
      <c r="I20" s="59">
        <f t="shared" si="2"/>
        <v>190509.8915789474</v>
      </c>
      <c r="J20" s="42" t="s">
        <v>115</v>
      </c>
    </row>
    <row r="21" spans="1:11" s="29" customFormat="1" ht="90.75" customHeight="1" x14ac:dyDescent="0.25">
      <c r="A21" s="49">
        <v>18</v>
      </c>
      <c r="B21" s="52" t="s">
        <v>91</v>
      </c>
      <c r="C21" s="36" t="s">
        <v>92</v>
      </c>
      <c r="D21" s="16" t="s">
        <v>93</v>
      </c>
      <c r="E21" s="16" t="s">
        <v>94</v>
      </c>
      <c r="F21" s="16" t="s">
        <v>10</v>
      </c>
      <c r="G21" s="37">
        <v>101145.96</v>
      </c>
      <c r="H21" s="33">
        <v>96088.66</v>
      </c>
      <c r="I21" s="59">
        <f t="shared" si="2"/>
        <v>85974.06421052631</v>
      </c>
      <c r="J21" s="51" t="s">
        <v>116</v>
      </c>
    </row>
    <row r="22" spans="1:11" s="29" customFormat="1" ht="59.25" customHeight="1" x14ac:dyDescent="0.25">
      <c r="A22" s="49">
        <v>19</v>
      </c>
      <c r="B22" s="53" t="s">
        <v>95</v>
      </c>
      <c r="C22" s="35" t="s">
        <v>96</v>
      </c>
      <c r="D22" s="6" t="s">
        <v>97</v>
      </c>
      <c r="E22" s="6" t="s">
        <v>98</v>
      </c>
      <c r="F22" s="6" t="s">
        <v>10</v>
      </c>
      <c r="G22" s="33">
        <v>194998.32631578948</v>
      </c>
      <c r="H22" s="33">
        <v>185248.41</v>
      </c>
      <c r="I22" s="59">
        <f t="shared" si="2"/>
        <v>165748.57736842104</v>
      </c>
      <c r="J22" s="51" t="s">
        <v>109</v>
      </c>
    </row>
    <row r="23" spans="1:11" s="29" customFormat="1" ht="80.25" customHeight="1" x14ac:dyDescent="0.25">
      <c r="A23" s="50">
        <v>20</v>
      </c>
      <c r="B23" s="53" t="s">
        <v>99</v>
      </c>
      <c r="C23" s="39" t="s">
        <v>100</v>
      </c>
      <c r="D23" s="6" t="s">
        <v>101</v>
      </c>
      <c r="E23" s="6" t="s">
        <v>102</v>
      </c>
      <c r="F23" s="6" t="s">
        <v>69</v>
      </c>
      <c r="G23" s="33">
        <v>180400</v>
      </c>
      <c r="H23" s="33">
        <v>171380</v>
      </c>
      <c r="I23" s="59">
        <f t="shared" si="2"/>
        <v>153340</v>
      </c>
      <c r="J23" s="74" t="s">
        <v>117</v>
      </c>
    </row>
    <row r="24" spans="1:11" s="1" customFormat="1" ht="52.5" customHeight="1" x14ac:dyDescent="0.25">
      <c r="A24" s="50">
        <v>21</v>
      </c>
      <c r="B24" s="54" t="s">
        <v>16</v>
      </c>
      <c r="C24" s="43" t="s">
        <v>17</v>
      </c>
      <c r="D24" s="12" t="s">
        <v>18</v>
      </c>
      <c r="E24" s="6" t="s">
        <v>19</v>
      </c>
      <c r="F24" s="6" t="s">
        <v>11</v>
      </c>
      <c r="G24" s="8">
        <v>335000</v>
      </c>
      <c r="H24" s="9">
        <v>318250</v>
      </c>
      <c r="I24" s="56">
        <f>G24*0.85</f>
        <v>284750</v>
      </c>
      <c r="J24" s="75" t="s">
        <v>119</v>
      </c>
      <c r="K24" s="5"/>
    </row>
    <row r="25" spans="1:11" s="1" customFormat="1" ht="46.5" customHeight="1" thickBot="1" x14ac:dyDescent="0.3">
      <c r="A25" s="76">
        <v>22</v>
      </c>
      <c r="B25" s="77" t="s">
        <v>24</v>
      </c>
      <c r="C25" s="78" t="s">
        <v>25</v>
      </c>
      <c r="D25" s="79" t="s">
        <v>26</v>
      </c>
      <c r="E25" s="79" t="s">
        <v>26</v>
      </c>
      <c r="F25" s="79" t="s">
        <v>10</v>
      </c>
      <c r="G25" s="80">
        <f>H25/95*100</f>
        <v>351500</v>
      </c>
      <c r="H25" s="81">
        <v>333925</v>
      </c>
      <c r="I25" s="82">
        <f>G25*0.85</f>
        <v>298775</v>
      </c>
      <c r="J25" s="83" t="s">
        <v>119</v>
      </c>
      <c r="K25" s="5"/>
    </row>
    <row r="26" spans="1:11" s="29" customFormat="1" ht="29.25" customHeight="1" thickBot="1" x14ac:dyDescent="0.3">
      <c r="A26" s="84" t="s">
        <v>67</v>
      </c>
      <c r="B26" s="85"/>
      <c r="C26" s="85"/>
      <c r="D26" s="85"/>
      <c r="E26" s="85"/>
      <c r="F26" s="85"/>
      <c r="G26" s="86">
        <f>SUM(G4:G25)</f>
        <v>8473780.3731578961</v>
      </c>
      <c r="H26" s="87">
        <f>SUM(H4:H25)</f>
        <v>8050091.3625000017</v>
      </c>
      <c r="I26" s="87">
        <f>SUM(I4:I25)</f>
        <v>7202713.3140526321</v>
      </c>
      <c r="J26" s="85"/>
    </row>
    <row r="29" spans="1:11" ht="15.75" thickBot="1" x14ac:dyDescent="0.3"/>
    <row r="30" spans="1:11" s="29" customFormat="1" ht="15.75" thickBot="1" x14ac:dyDescent="0.3">
      <c r="A30" s="32" t="s">
        <v>103</v>
      </c>
      <c r="B30" s="60" t="s">
        <v>68</v>
      </c>
      <c r="C30" s="61"/>
      <c r="G30" s="30"/>
      <c r="H30" s="31"/>
      <c r="I30" s="31"/>
    </row>
  </sheetData>
  <mergeCells count="10">
    <mergeCell ref="B30:C30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Ľubomíra Kopcová</cp:lastModifiedBy>
  <dcterms:created xsi:type="dcterms:W3CDTF">2016-12-08T08:13:45Z</dcterms:created>
  <dcterms:modified xsi:type="dcterms:W3CDTF">2017-05-17T08:56:16Z</dcterms:modified>
</cp:coreProperties>
</file>